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j disk\STARO RAČUNALO\DOKUMENTI\OBLAK\FINANCIJSKI PLAN 2024.-2026\USKLAĐENI Financijski plan 2024-2026\"/>
    </mc:Choice>
  </mc:AlternateContent>
  <xr:revisionPtr revIDLastSave="0" documentId="13_ncr:1_{AA8EC2DD-DD50-477D-AC3E-9DE7FEAC9CBD}" xr6:coauthVersionLast="37" xr6:coauthVersionMax="37" xr10:uidLastSave="{00000000-0000-0000-0000-000000000000}"/>
  <bookViews>
    <workbookView xWindow="90" yWindow="285" windowWidth="13380" windowHeight="6705" xr2:uid="{00000000-000D-0000-FFFF-FFFF00000000}"/>
  </bookViews>
  <sheets>
    <sheet name="List1" sheetId="1" r:id="rId1"/>
    <sheet name="List2" sheetId="2" r:id="rId2"/>
  </sheets>
  <definedNames>
    <definedName name="_xlnm.Print_Area" localSheetId="0">List1!$A$1:$G$108</definedName>
  </definedNames>
  <calcPr calcId="179021"/>
</workbook>
</file>

<file path=xl/calcChain.xml><?xml version="1.0" encoding="utf-8"?>
<calcChain xmlns="http://schemas.openxmlformats.org/spreadsheetml/2006/main">
  <c r="D99" i="1" l="1"/>
  <c r="E99" i="1"/>
  <c r="F99" i="1"/>
  <c r="G99" i="1"/>
  <c r="G98" i="1" s="1"/>
  <c r="G97" i="1" s="1"/>
  <c r="D98" i="1"/>
  <c r="E98" i="1"/>
  <c r="F98" i="1"/>
  <c r="C99" i="1"/>
  <c r="C98" i="1" s="1"/>
  <c r="C97" i="1" s="1"/>
  <c r="E97" i="1"/>
  <c r="D97" i="1" l="1"/>
  <c r="F97" i="1"/>
  <c r="G107" i="1"/>
  <c r="G106" i="1" s="1"/>
  <c r="G105" i="1" s="1"/>
  <c r="F107" i="1"/>
  <c r="F106" i="1" s="1"/>
  <c r="F105" i="1" s="1"/>
  <c r="E107" i="1"/>
  <c r="E106" i="1" s="1"/>
  <c r="E105" i="1" s="1"/>
  <c r="D107" i="1"/>
  <c r="D106" i="1" s="1"/>
  <c r="D105" i="1" s="1"/>
  <c r="C107" i="1"/>
  <c r="C106" i="1" s="1"/>
  <c r="C105" i="1" s="1"/>
  <c r="G15" i="1" l="1"/>
  <c r="G14" i="1" s="1"/>
  <c r="G13" i="1" s="1"/>
  <c r="F15" i="1"/>
  <c r="E15" i="1"/>
  <c r="E14" i="1" s="1"/>
  <c r="E13" i="1" s="1"/>
  <c r="D15" i="1"/>
  <c r="D14" i="1" s="1"/>
  <c r="D13" i="1" s="1"/>
  <c r="C15" i="1"/>
  <c r="F14" i="1"/>
  <c r="F13" i="1" s="1"/>
  <c r="D103" i="1"/>
  <c r="D102" i="1" s="1"/>
  <c r="D101" i="1" s="1"/>
  <c r="D94" i="1"/>
  <c r="D93" i="1" s="1"/>
  <c r="D92" i="1" s="1"/>
  <c r="D90" i="1"/>
  <c r="D87" i="1"/>
  <c r="D84" i="1"/>
  <c r="D83" i="1" s="1"/>
  <c r="D81" i="1"/>
  <c r="D78" i="1"/>
  <c r="D74" i="1"/>
  <c r="D72" i="1"/>
  <c r="D69" i="1"/>
  <c r="D65" i="1"/>
  <c r="D61" i="1"/>
  <c r="D58" i="1"/>
  <c r="D57" i="1" s="1"/>
  <c r="D53" i="1"/>
  <c r="D47" i="1"/>
  <c r="D43" i="1"/>
  <c r="D39" i="1"/>
  <c r="D36" i="1"/>
  <c r="D32" i="1"/>
  <c r="D26" i="1"/>
  <c r="D20" i="1"/>
  <c r="D8" i="1"/>
  <c r="D7" i="1" s="1"/>
  <c r="D6" i="1" s="1"/>
  <c r="D46" i="1" l="1"/>
  <c r="D60" i="1"/>
  <c r="D86" i="1"/>
  <c r="D68" i="1"/>
  <c r="D38" i="1"/>
  <c r="D31" i="1"/>
  <c r="D77" i="1"/>
  <c r="D76" i="1" s="1"/>
  <c r="D19" i="1"/>
  <c r="D18" i="1" s="1"/>
  <c r="D45" i="1" l="1"/>
  <c r="D30" i="1"/>
  <c r="G90" i="1"/>
  <c r="F90" i="1"/>
  <c r="E90" i="1"/>
  <c r="C90" i="1"/>
  <c r="G87" i="1"/>
  <c r="F87" i="1"/>
  <c r="E87" i="1"/>
  <c r="E86" i="1" s="1"/>
  <c r="C87" i="1"/>
  <c r="G84" i="1"/>
  <c r="G83" i="1" s="1"/>
  <c r="F84" i="1"/>
  <c r="F83" i="1" s="1"/>
  <c r="E84" i="1"/>
  <c r="E83" i="1" s="1"/>
  <c r="C84" i="1"/>
  <c r="C83" i="1" s="1"/>
  <c r="G81" i="1"/>
  <c r="F81" i="1"/>
  <c r="E81" i="1"/>
  <c r="C81" i="1"/>
  <c r="G78" i="1"/>
  <c r="F78" i="1"/>
  <c r="F77" i="1" s="1"/>
  <c r="E78" i="1"/>
  <c r="C78" i="1"/>
  <c r="C77" i="1" s="1"/>
  <c r="F86" i="1" l="1"/>
  <c r="F76" i="1" s="1"/>
  <c r="D5" i="1"/>
  <c r="G86" i="1"/>
  <c r="G77" i="1"/>
  <c r="G76" i="1" s="1"/>
  <c r="C86" i="1"/>
  <c r="C76" i="1" s="1"/>
  <c r="E77" i="1"/>
  <c r="E76" i="1" s="1"/>
  <c r="C11" i="1" l="1"/>
  <c r="E74" i="1" l="1"/>
  <c r="F58" i="1" l="1"/>
  <c r="F57" i="1" s="1"/>
  <c r="G58" i="1"/>
  <c r="G57" i="1" s="1"/>
  <c r="E58" i="1"/>
  <c r="E57" i="1" s="1"/>
  <c r="E39" i="1"/>
  <c r="C43" i="1"/>
  <c r="G43" i="1"/>
  <c r="F43" i="1"/>
  <c r="E43" i="1"/>
  <c r="E38" i="1" l="1"/>
  <c r="E103" i="1"/>
  <c r="E102" i="1" s="1"/>
  <c r="E101" i="1" s="1"/>
  <c r="F103" i="1"/>
  <c r="F102" i="1" s="1"/>
  <c r="F101" i="1" s="1"/>
  <c r="G103" i="1"/>
  <c r="G102" i="1" s="1"/>
  <c r="G101" i="1" s="1"/>
  <c r="F74" i="1" l="1"/>
  <c r="G74" i="1"/>
  <c r="E72" i="1"/>
  <c r="F72" i="1"/>
  <c r="G72" i="1"/>
  <c r="E69" i="1"/>
  <c r="F69" i="1"/>
  <c r="G69" i="1"/>
  <c r="E65" i="1"/>
  <c r="F65" i="1"/>
  <c r="G65" i="1"/>
  <c r="E61" i="1"/>
  <c r="F61" i="1"/>
  <c r="G61" i="1"/>
  <c r="E53" i="1"/>
  <c r="F53" i="1"/>
  <c r="G53" i="1"/>
  <c r="E47" i="1"/>
  <c r="F47" i="1"/>
  <c r="G47" i="1"/>
  <c r="F39" i="1"/>
  <c r="F38" i="1" s="1"/>
  <c r="G39" i="1"/>
  <c r="G38" i="1" s="1"/>
  <c r="E36" i="1"/>
  <c r="F36" i="1"/>
  <c r="G36" i="1"/>
  <c r="E32" i="1"/>
  <c r="F32" i="1"/>
  <c r="G32" i="1"/>
  <c r="E26" i="1"/>
  <c r="F26" i="1"/>
  <c r="G26" i="1"/>
  <c r="E20" i="1"/>
  <c r="F20" i="1"/>
  <c r="G20" i="1"/>
  <c r="E8" i="1"/>
  <c r="E7" i="1" s="1"/>
  <c r="E6" i="1" s="1"/>
  <c r="F8" i="1"/>
  <c r="F7" i="1" s="1"/>
  <c r="G8" i="1"/>
  <c r="G7" i="1" s="1"/>
  <c r="G6" i="1" s="1"/>
  <c r="E46" i="1" l="1"/>
  <c r="F6" i="1"/>
  <c r="G46" i="1"/>
  <c r="F46" i="1"/>
  <c r="G68" i="1"/>
  <c r="F68" i="1"/>
  <c r="E68" i="1"/>
  <c r="F60" i="1"/>
  <c r="G60" i="1"/>
  <c r="G31" i="1"/>
  <c r="G30" i="1" s="1"/>
  <c r="F31" i="1"/>
  <c r="F30" i="1" s="1"/>
  <c r="E60" i="1"/>
  <c r="E31" i="1"/>
  <c r="E30" i="1" s="1"/>
  <c r="G19" i="1"/>
  <c r="G18" i="1" s="1"/>
  <c r="F19" i="1"/>
  <c r="F18" i="1" s="1"/>
  <c r="E19" i="1"/>
  <c r="E18" i="1" s="1"/>
  <c r="F45" i="1" l="1"/>
  <c r="G45" i="1"/>
  <c r="E45" i="1"/>
  <c r="E94" i="1" l="1"/>
  <c r="E93" i="1" s="1"/>
  <c r="E92" i="1" s="1"/>
  <c r="E5" i="1" s="1"/>
  <c r="F94" i="1"/>
  <c r="F93" i="1" s="1"/>
  <c r="F92" i="1" s="1"/>
  <c r="F5" i="1" s="1"/>
  <c r="G94" i="1"/>
  <c r="G93" i="1" s="1"/>
  <c r="G92" i="1" s="1"/>
  <c r="G5" i="1" s="1"/>
  <c r="C94" i="1"/>
  <c r="C39" i="1" l="1"/>
  <c r="C38" i="1" s="1"/>
  <c r="C32" i="1"/>
  <c r="C36" i="1"/>
  <c r="C31" i="1" l="1"/>
  <c r="C30" i="1" s="1"/>
  <c r="C103" i="1" l="1"/>
  <c r="C102" i="1" s="1"/>
  <c r="C101" i="1" s="1"/>
  <c r="C93" i="1"/>
  <c r="C92" i="1" s="1"/>
  <c r="C74" i="1"/>
  <c r="C69" i="1" l="1"/>
  <c r="C72" i="1"/>
  <c r="C47" i="1"/>
  <c r="C53" i="1"/>
  <c r="C58" i="1"/>
  <c r="C61" i="1"/>
  <c r="C65" i="1"/>
  <c r="C46" i="1" l="1"/>
  <c r="C57" i="1"/>
  <c r="C68" i="1"/>
  <c r="C60" i="1"/>
  <c r="C45" i="1" l="1"/>
  <c r="C20" i="1"/>
  <c r="C26" i="1"/>
  <c r="C8" i="1"/>
  <c r="C7" i="1" s="1"/>
  <c r="C6" i="1" l="1"/>
  <c r="C19" i="1"/>
  <c r="C18" i="1" s="1"/>
  <c r="C13" i="1" s="1"/>
  <c r="C5" i="1" l="1"/>
</calcChain>
</file>

<file path=xl/sharedStrings.xml><?xml version="1.0" encoding="utf-8"?>
<sst xmlns="http://schemas.openxmlformats.org/spreadsheetml/2006/main" count="215" uniqueCount="70">
  <si>
    <t>A621001</t>
  </si>
  <si>
    <t>11</t>
  </si>
  <si>
    <t>3</t>
  </si>
  <si>
    <t>31</t>
  </si>
  <si>
    <t>32</t>
  </si>
  <si>
    <t>A622122</t>
  </si>
  <si>
    <t>A679078</t>
  </si>
  <si>
    <t>51</t>
  </si>
  <si>
    <t>52</t>
  </si>
  <si>
    <t>4</t>
  </si>
  <si>
    <t>42</t>
  </si>
  <si>
    <t>61</t>
  </si>
  <si>
    <t>A679088</t>
  </si>
  <si>
    <t>34</t>
  </si>
  <si>
    <t>37</t>
  </si>
  <si>
    <t>41</t>
  </si>
  <si>
    <t>45</t>
  </si>
  <si>
    <t>43</t>
  </si>
  <si>
    <t>K679116</t>
  </si>
  <si>
    <t>5761</t>
  </si>
  <si>
    <t>VISOKO OBRAZOVANJE</t>
  </si>
  <si>
    <t>REDOVNA DJELATNOST SVEUČILIŠTA U ZAGREBU</t>
  </si>
  <si>
    <t>Opći prihodi i primici</t>
  </si>
  <si>
    <t>Rashodi poslovanja</t>
  </si>
  <si>
    <t>Rashodi za zaposlene</t>
  </si>
  <si>
    <t>Materijalni rashodi</t>
  </si>
  <si>
    <t>PROGRAMSKO FINANCIRANJE JAVNIH VISOKIH UČILIŠTA</t>
  </si>
  <si>
    <t>EU PROJEKTI SVEUČILIŠTA U ZAGREBU (IZ EVIDENCIJSKIH PRIHODA)</t>
  </si>
  <si>
    <t>Pomoći EU</t>
  </si>
  <si>
    <t>Ostale pomoći</t>
  </si>
  <si>
    <t>Rashodi za nabavu nefinancijske imovine</t>
  </si>
  <si>
    <t>Rashodi za nabavu proizvedene dugotrajne imovine</t>
  </si>
  <si>
    <t>Donacije</t>
  </si>
  <si>
    <t>REDOVNA DJELATNOST SVEUČILIŠTA U ZAGREBU (IZ EVIDENCIJSKIH PRIHODA)</t>
  </si>
  <si>
    <t>Vlastiti prihodi</t>
  </si>
  <si>
    <t>Financijski rashodi</t>
  </si>
  <si>
    <t>Naknade građanima i kućanstvima na temelju osiguranja i druge naknade</t>
  </si>
  <si>
    <t>Rashodi za nabavu neproizvedene dugotrajne imovine</t>
  </si>
  <si>
    <t>Rashodi za dodatna ulaganja na nefinancijskoj imovini</t>
  </si>
  <si>
    <t>Ostali prihodi za posebne namjene</t>
  </si>
  <si>
    <t>Fond solidarnosti Europske unije – potre</t>
  </si>
  <si>
    <t>Plan za 2023.</t>
  </si>
  <si>
    <t>Projekcija 
za 2025.</t>
  </si>
  <si>
    <t>EUR</t>
  </si>
  <si>
    <t>38</t>
  </si>
  <si>
    <t>71</t>
  </si>
  <si>
    <t>Prihodi od nefin. imovine i nadoknade šteta s osnova osig.</t>
  </si>
  <si>
    <t>K679119</t>
  </si>
  <si>
    <t xml:space="preserve">  OBNOVA ZGRADA OŠTEĆENIH U POTRESU S ENERGETSKOM OBNOVOM </t>
  </si>
  <si>
    <t>36</t>
  </si>
  <si>
    <t>Pomoći unutar općeg proračuna</t>
  </si>
  <si>
    <t>3701</t>
  </si>
  <si>
    <t>K679106</t>
  </si>
  <si>
    <t>OP UČINKOVITI LJUDSKI POTENCIJALI 2014.-2020., PRIORITET 3</t>
  </si>
  <si>
    <t>12</t>
  </si>
  <si>
    <t>Sredstva učešća za pomoći</t>
  </si>
  <si>
    <t>561</t>
  </si>
  <si>
    <t xml:space="preserve">   Europski socijalni fond</t>
  </si>
  <si>
    <t>Plan za 2024.</t>
  </si>
  <si>
    <t>Projekcija 
za 2026.</t>
  </si>
  <si>
    <t>Izvršenje
2022.</t>
  </si>
  <si>
    <t>A621181</t>
  </si>
  <si>
    <t>PRAVOMOĆNE SUDSKE PRESUDE</t>
  </si>
  <si>
    <t>1931 EKONOMSKI FAKULTET - ZAGREB</t>
  </si>
  <si>
    <t>Namjenski primitak NPOO</t>
  </si>
  <si>
    <t>'Opći prihodi i primici</t>
  </si>
  <si>
    <t>'Mehanizam za oporavak i otpornost</t>
  </si>
  <si>
    <t xml:space="preserve">  OBNOVA INFRASTRUKTURE I OPREME U PODRUČJU OBRAZOVANJA  OŠTEĆENE POTRESOM</t>
  </si>
  <si>
    <t xml:space="preserve">  OBNOVA INFRASTRUKTURE I OPREME U PODRUČJU OBRAZOVANJA OŠTEĆENE POTRESOM</t>
  </si>
  <si>
    <t xml:space="preserve"> POSEBNI DIO FINANCIJSKOG PLANA 2024. - 2026.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</si>
</sst>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67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" borderId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3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4" fontId="2" fillId="0" borderId="1" applyNumberFormat="0" applyProtection="0">
      <alignment horizontal="right" vertical="center"/>
    </xf>
  </cellStyleXfs>
  <cellXfs count="35">
    <xf numFmtId="0" fontId="0" fillId="0" borderId="0" xfId="0"/>
    <xf numFmtId="0" fontId="14" fillId="46" borderId="0" xfId="0" applyFont="1" applyFill="1"/>
    <xf numFmtId="0" fontId="15" fillId="46" borderId="0" xfId="0" applyFont="1" applyFill="1"/>
    <xf numFmtId="0" fontId="16" fillId="46" borderId="1" xfId="48" quotePrefix="1" applyFont="1" applyFill="1" applyAlignment="1">
      <alignment horizontal="left" vertical="center" indent="4"/>
    </xf>
    <xf numFmtId="0" fontId="16" fillId="46" borderId="7" xfId="48" quotePrefix="1" applyFont="1" applyFill="1" applyBorder="1">
      <alignment horizontal="left" vertical="center" indent="1"/>
    </xf>
    <xf numFmtId="0" fontId="1" fillId="46" borderId="7" xfId="50" quotePrefix="1" applyFont="1" applyFill="1" applyBorder="1">
      <alignment horizontal="left" vertical="center" indent="1"/>
    </xf>
    <xf numFmtId="0" fontId="1" fillId="46" borderId="1" xfId="50" quotePrefix="1" applyFont="1" applyFill="1" applyAlignment="1">
      <alignment horizontal="left" vertical="center" indent="9"/>
    </xf>
    <xf numFmtId="3" fontId="17" fillId="46" borderId="6" xfId="0" applyNumberFormat="1" applyFont="1" applyFill="1" applyBorder="1"/>
    <xf numFmtId="0" fontId="18" fillId="46" borderId="1" xfId="50" quotePrefix="1" applyFont="1" applyFill="1" applyAlignment="1">
      <alignment horizontal="left" vertical="center" indent="8"/>
    </xf>
    <xf numFmtId="0" fontId="18" fillId="46" borderId="7" xfId="50" quotePrefix="1" applyFont="1" applyFill="1" applyBorder="1">
      <alignment horizontal="left" vertical="center" indent="1"/>
    </xf>
    <xf numFmtId="3" fontId="19" fillId="46" borderId="6" xfId="0" applyNumberFormat="1" applyFont="1" applyFill="1" applyBorder="1"/>
    <xf numFmtId="0" fontId="14" fillId="46" borderId="0" xfId="0" applyFont="1" applyFill="1" applyAlignment="1">
      <alignment wrapText="1"/>
    </xf>
    <xf numFmtId="0" fontId="18" fillId="47" borderId="7" xfId="50" quotePrefix="1" applyFont="1" applyFill="1" applyBorder="1" applyAlignment="1">
      <alignment horizontal="center" vertical="center"/>
    </xf>
    <xf numFmtId="3" fontId="19" fillId="47" borderId="6" xfId="0" applyNumberFormat="1" applyFont="1" applyFill="1" applyBorder="1"/>
    <xf numFmtId="0" fontId="18" fillId="47" borderId="1" xfId="50" quotePrefix="1" applyFont="1" applyFill="1" applyAlignment="1">
      <alignment horizontal="center" vertical="center"/>
    </xf>
    <xf numFmtId="0" fontId="18" fillId="47" borderId="1" xfId="50" quotePrefix="1" applyFont="1" applyFill="1" applyAlignment="1">
      <alignment horizontal="center" vertical="center" wrapText="1"/>
    </xf>
    <xf numFmtId="0" fontId="18" fillId="47" borderId="7" xfId="50" quotePrefix="1" applyFont="1" applyFill="1" applyBorder="1" applyAlignment="1">
      <alignment horizontal="center" vertical="center" wrapText="1"/>
    </xf>
    <xf numFmtId="3" fontId="19" fillId="47" borderId="6" xfId="0" applyNumberFormat="1" applyFont="1" applyFill="1" applyBorder="1" applyAlignment="1">
      <alignment wrapText="1"/>
    </xf>
    <xf numFmtId="3" fontId="19" fillId="47" borderId="6" xfId="0" applyNumberFormat="1" applyFont="1" applyFill="1" applyBorder="1" applyAlignment="1">
      <alignment vertical="center" wrapText="1"/>
    </xf>
    <xf numFmtId="0" fontId="14" fillId="46" borderId="0" xfId="0" applyFont="1" applyFill="1" applyAlignment="1">
      <alignment vertical="center" wrapText="1"/>
    </xf>
    <xf numFmtId="0" fontId="20" fillId="46" borderId="1" xfId="50" quotePrefix="1" applyFont="1" applyFill="1" applyAlignment="1">
      <alignment horizontal="center" vertical="center"/>
    </xf>
    <xf numFmtId="3" fontId="15" fillId="46" borderId="0" xfId="0" applyNumberFormat="1" applyFont="1" applyFill="1"/>
    <xf numFmtId="3" fontId="14" fillId="46" borderId="0" xfId="0" applyNumberFormat="1" applyFont="1" applyFill="1"/>
    <xf numFmtId="0" fontId="21" fillId="46" borderId="1" xfId="46" quotePrefix="1" applyFont="1" applyFill="1" applyAlignment="1">
      <alignment horizontal="left" vertical="center" indent="3"/>
    </xf>
    <xf numFmtId="0" fontId="21" fillId="46" borderId="1" xfId="46" quotePrefix="1" applyFont="1" applyFill="1">
      <alignment horizontal="left" vertical="center" indent="1"/>
    </xf>
    <xf numFmtId="0" fontId="21" fillId="46" borderId="8" xfId="60" quotePrefix="1" applyNumberFormat="1" applyFont="1" applyFill="1" applyBorder="1" applyAlignment="1">
      <alignment horizontal="center" vertical="center" wrapText="1"/>
    </xf>
    <xf numFmtId="0" fontId="21" fillId="46" borderId="0" xfId="0" applyFont="1" applyFill="1" applyAlignment="1">
      <alignment horizontal="center"/>
    </xf>
    <xf numFmtId="0" fontId="14" fillId="46" borderId="0" xfId="0" applyFont="1" applyFill="1" applyAlignment="1">
      <alignment horizontal="center"/>
    </xf>
    <xf numFmtId="0" fontId="18" fillId="46" borderId="7" xfId="50" quotePrefix="1" applyFont="1" applyFill="1" applyBorder="1" applyAlignment="1">
      <alignment horizontal="left" vertical="center"/>
    </xf>
    <xf numFmtId="0" fontId="14" fillId="46" borderId="0" xfId="0" applyFont="1" applyFill="1" applyAlignment="1">
      <alignment horizontal="center"/>
    </xf>
    <xf numFmtId="3" fontId="2" fillId="0" borderId="1" xfId="66" applyNumberFormat="1" applyFill="1">
      <alignment horizontal="right" vertical="center"/>
    </xf>
    <xf numFmtId="3" fontId="19" fillId="46" borderId="6" xfId="0" applyNumberFormat="1" applyFont="1" applyFill="1" applyBorder="1" applyAlignment="1">
      <alignment vertical="center"/>
    </xf>
    <xf numFmtId="0" fontId="22" fillId="46" borderId="0" xfId="0" applyFont="1" applyFill="1"/>
    <xf numFmtId="2" fontId="15" fillId="46" borderId="0" xfId="0" applyNumberFormat="1" applyFont="1" applyFill="1"/>
    <xf numFmtId="0" fontId="22" fillId="46" borderId="0" xfId="0" applyFont="1" applyFill="1" applyAlignment="1">
      <alignment horizontal="center"/>
    </xf>
  </cellXfs>
  <cellStyles count="67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 2" xfId="23" xr:uid="{00000000-0005-0000-0000-000015000000}"/>
    <cellStyle name="Normal 3" xfId="1" xr:uid="{00000000-0005-0000-0000-000016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ItemHeader" xfId="53" xr:uid="{00000000-0005-0000-0000-000035000000}"/>
    <cellStyle name="SAPBEXresData" xfId="54" xr:uid="{00000000-0005-0000-0000-000036000000}"/>
    <cellStyle name="SAPBEXresDataEmph" xfId="55" xr:uid="{00000000-0005-0000-0000-000037000000}"/>
    <cellStyle name="SAPBEXresItem" xfId="56" xr:uid="{00000000-0005-0000-0000-000038000000}"/>
    <cellStyle name="SAPBEXresItemX" xfId="57" xr:uid="{00000000-0005-0000-0000-000039000000}"/>
    <cellStyle name="SAPBEXstdData" xfId="58" xr:uid="{00000000-0005-0000-0000-00003A000000}"/>
    <cellStyle name="SAPBEXstdData 2" xfId="66" xr:uid="{7C89C5FA-91D3-406A-ADE5-298A28671985}"/>
    <cellStyle name="SAPBEXstdDataEmph" xfId="59" xr:uid="{00000000-0005-0000-0000-00003B000000}"/>
    <cellStyle name="SAPBEXstdItem" xfId="60" xr:uid="{00000000-0005-0000-0000-00003C000000}"/>
    <cellStyle name="SAPBEXstdItemX" xfId="61" xr:uid="{00000000-0005-0000-0000-00003D000000}"/>
    <cellStyle name="SAPBEXtitle" xfId="62" xr:uid="{00000000-0005-0000-0000-00003E000000}"/>
    <cellStyle name="SAPBEXunassignedItem" xfId="63" xr:uid="{00000000-0005-0000-0000-00003F000000}"/>
    <cellStyle name="SAPBEXundefined" xfId="64" xr:uid="{00000000-0005-0000-0000-000040000000}"/>
    <cellStyle name="Sheet Title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8"/>
  <sheetViews>
    <sheetView tabSelected="1" zoomScaleNormal="100" workbookViewId="0">
      <selection activeCell="M5" sqref="M5"/>
    </sheetView>
  </sheetViews>
  <sheetFormatPr defaultColWidth="8.85546875" defaultRowHeight="14.25" x14ac:dyDescent="0.2"/>
  <cols>
    <col min="1" max="1" width="17" style="2" customWidth="1"/>
    <col min="2" max="2" width="51.42578125" style="2" customWidth="1"/>
    <col min="3" max="7" width="11.140625" style="2" customWidth="1"/>
    <col min="8" max="8" width="8.85546875" style="2"/>
    <col min="9" max="9" width="11.28515625" style="2" bestFit="1" customWidth="1"/>
    <col min="10" max="16384" width="8.85546875" style="2"/>
  </cols>
  <sheetData>
    <row r="1" spans="1:9" s="32" customFormat="1" ht="27" customHeight="1" x14ac:dyDescent="0.25">
      <c r="A1" s="34" t="s">
        <v>69</v>
      </c>
      <c r="B1" s="34"/>
      <c r="C1" s="34"/>
      <c r="D1" s="34"/>
      <c r="E1" s="34"/>
      <c r="F1" s="34"/>
      <c r="G1" s="34"/>
    </row>
    <row r="2" spans="1:9" s="1" customFormat="1" ht="27" customHeight="1" x14ac:dyDescent="0.25">
      <c r="A2" s="27"/>
      <c r="B2" s="27"/>
      <c r="C2" s="27"/>
      <c r="D2" s="29"/>
      <c r="E2" s="27"/>
      <c r="F2" s="27"/>
      <c r="G2" s="27"/>
    </row>
    <row r="3" spans="1:9" ht="27" customHeight="1" x14ac:dyDescent="0.2">
      <c r="C3" s="26" t="s">
        <v>43</v>
      </c>
      <c r="D3" s="26" t="s">
        <v>43</v>
      </c>
      <c r="E3" s="26" t="s">
        <v>43</v>
      </c>
      <c r="F3" s="26" t="s">
        <v>43</v>
      </c>
      <c r="G3" s="26" t="s">
        <v>43</v>
      </c>
    </row>
    <row r="4" spans="1:9" ht="46.5" customHeight="1" x14ac:dyDescent="0.2">
      <c r="A4" s="23"/>
      <c r="B4" s="24" t="s">
        <v>63</v>
      </c>
      <c r="C4" s="25" t="s">
        <v>60</v>
      </c>
      <c r="D4" s="25" t="s">
        <v>41</v>
      </c>
      <c r="E4" s="25" t="s">
        <v>58</v>
      </c>
      <c r="F4" s="25" t="s">
        <v>42</v>
      </c>
      <c r="G4" s="25" t="s">
        <v>59</v>
      </c>
    </row>
    <row r="5" spans="1:9" ht="21" customHeight="1" x14ac:dyDescent="0.2">
      <c r="A5" s="3" t="s">
        <v>51</v>
      </c>
      <c r="B5" s="4" t="s">
        <v>20</v>
      </c>
      <c r="C5" s="31">
        <f>C6+C13+C18+C30+C45+C76+C92+C97+C101+C105</f>
        <v>18095047</v>
      </c>
      <c r="D5" s="31">
        <f t="shared" ref="D5:G5" si="0">D6+D13+D18+D30+D45+D76+D92+D97+D101+D105</f>
        <v>32191351</v>
      </c>
      <c r="E5" s="31">
        <f t="shared" si="0"/>
        <v>25210742</v>
      </c>
      <c r="F5" s="31">
        <f t="shared" si="0"/>
        <v>28537114</v>
      </c>
      <c r="G5" s="31">
        <f t="shared" si="0"/>
        <v>24295863</v>
      </c>
      <c r="I5" s="21"/>
    </row>
    <row r="6" spans="1:9" s="1" customFormat="1" ht="15.95" customHeight="1" x14ac:dyDescent="0.25">
      <c r="A6" s="14" t="s">
        <v>0</v>
      </c>
      <c r="B6" s="12" t="s">
        <v>21</v>
      </c>
      <c r="C6" s="13">
        <f>C7</f>
        <v>9795022</v>
      </c>
      <c r="D6" s="13">
        <f t="shared" ref="D6:G7" si="1">D7</f>
        <v>11211560</v>
      </c>
      <c r="E6" s="13">
        <f t="shared" si="1"/>
        <v>11859115</v>
      </c>
      <c r="F6" s="13">
        <f t="shared" si="1"/>
        <v>11895306</v>
      </c>
      <c r="G6" s="13">
        <f t="shared" si="1"/>
        <v>11901801</v>
      </c>
      <c r="I6" s="22"/>
    </row>
    <row r="7" spans="1:9" s="1" customFormat="1" ht="15" x14ac:dyDescent="0.25">
      <c r="A7" s="20" t="s">
        <v>1</v>
      </c>
      <c r="B7" s="9" t="s">
        <v>22</v>
      </c>
      <c r="C7" s="10">
        <f>C8+C11</f>
        <v>9795022</v>
      </c>
      <c r="D7" s="10">
        <f>D8</f>
        <v>11211560</v>
      </c>
      <c r="E7" s="10">
        <f>E8</f>
        <v>11859115</v>
      </c>
      <c r="F7" s="10">
        <f t="shared" si="1"/>
        <v>11895306</v>
      </c>
      <c r="G7" s="10">
        <f t="shared" si="1"/>
        <v>11901801</v>
      </c>
    </row>
    <row r="8" spans="1:9" s="1" customFormat="1" ht="15" x14ac:dyDescent="0.25">
      <c r="A8" s="8" t="s">
        <v>2</v>
      </c>
      <c r="B8" s="9" t="s">
        <v>23</v>
      </c>
      <c r="C8" s="10">
        <f>C9+C10</f>
        <v>9795022</v>
      </c>
      <c r="D8" s="10">
        <f t="shared" ref="D8" si="2">D9+D10</f>
        <v>11211560</v>
      </c>
      <c r="E8" s="10">
        <f t="shared" ref="E8:G8" si="3">E9+E10</f>
        <v>11859115</v>
      </c>
      <c r="F8" s="10">
        <f t="shared" si="3"/>
        <v>11895306</v>
      </c>
      <c r="G8" s="10">
        <f t="shared" si="3"/>
        <v>11901801</v>
      </c>
      <c r="I8" s="22"/>
    </row>
    <row r="9" spans="1:9" x14ac:dyDescent="0.2">
      <c r="A9" s="6" t="s">
        <v>3</v>
      </c>
      <c r="B9" s="5" t="s">
        <v>24</v>
      </c>
      <c r="C9" s="7">
        <v>9539215</v>
      </c>
      <c r="D9" s="7">
        <v>10962523</v>
      </c>
      <c r="E9" s="30">
        <v>11569683</v>
      </c>
      <c r="F9" s="30">
        <v>11604457</v>
      </c>
      <c r="G9" s="30">
        <v>11610952</v>
      </c>
      <c r="H9" s="33"/>
    </row>
    <row r="10" spans="1:9" x14ac:dyDescent="0.2">
      <c r="A10" s="6" t="s">
        <v>4</v>
      </c>
      <c r="B10" s="5" t="s">
        <v>25</v>
      </c>
      <c r="C10" s="7">
        <v>255807</v>
      </c>
      <c r="D10" s="7">
        <v>249037</v>
      </c>
      <c r="E10" s="30">
        <v>289432</v>
      </c>
      <c r="F10" s="30">
        <v>290849</v>
      </c>
      <c r="G10" s="30">
        <v>290849</v>
      </c>
    </row>
    <row r="11" spans="1:9" x14ac:dyDescent="0.2">
      <c r="A11" s="8" t="s">
        <v>9</v>
      </c>
      <c r="B11" s="9" t="s">
        <v>30</v>
      </c>
      <c r="C11" s="10">
        <f>C12</f>
        <v>0</v>
      </c>
      <c r="D11" s="7"/>
      <c r="E11" s="7"/>
      <c r="F11" s="7"/>
      <c r="G11" s="7"/>
    </row>
    <row r="12" spans="1:9" x14ac:dyDescent="0.2">
      <c r="A12" s="6" t="s">
        <v>10</v>
      </c>
      <c r="B12" s="5" t="s">
        <v>31</v>
      </c>
      <c r="C12" s="7"/>
      <c r="D12" s="7"/>
      <c r="E12" s="7"/>
      <c r="F12" s="7"/>
      <c r="G12" s="7"/>
    </row>
    <row r="13" spans="1:9" s="1" customFormat="1" ht="15.95" customHeight="1" x14ac:dyDescent="0.25">
      <c r="A13" s="14" t="s">
        <v>61</v>
      </c>
      <c r="B13" s="12" t="s">
        <v>62</v>
      </c>
      <c r="C13" s="13">
        <f>C14</f>
        <v>0</v>
      </c>
      <c r="D13" s="13">
        <f t="shared" ref="D13:G14" si="4">D14</f>
        <v>0</v>
      </c>
      <c r="E13" s="13">
        <f t="shared" si="4"/>
        <v>39100</v>
      </c>
      <c r="F13" s="13">
        <f t="shared" si="4"/>
        <v>0</v>
      </c>
      <c r="G13" s="13">
        <f t="shared" si="4"/>
        <v>0</v>
      </c>
      <c r="I13" s="22"/>
    </row>
    <row r="14" spans="1:9" s="1" customFormat="1" ht="15" x14ac:dyDescent="0.25">
      <c r="A14" s="20" t="s">
        <v>1</v>
      </c>
      <c r="B14" s="9" t="s">
        <v>22</v>
      </c>
      <c r="C14" s="10">
        <v>0</v>
      </c>
      <c r="D14" s="10">
        <f>D15</f>
        <v>0</v>
      </c>
      <c r="E14" s="10">
        <f>E15</f>
        <v>39100</v>
      </c>
      <c r="F14" s="10">
        <f t="shared" si="4"/>
        <v>0</v>
      </c>
      <c r="G14" s="10">
        <f t="shared" si="4"/>
        <v>0</v>
      </c>
    </row>
    <row r="15" spans="1:9" s="1" customFormat="1" ht="15" x14ac:dyDescent="0.25">
      <c r="A15" s="8" t="s">
        <v>2</v>
      </c>
      <c r="B15" s="9" t="s">
        <v>23</v>
      </c>
      <c r="C15" s="10">
        <f>C16+C17</f>
        <v>0</v>
      </c>
      <c r="D15" s="10">
        <f t="shared" ref="D15:G15" si="5">D16+D17</f>
        <v>0</v>
      </c>
      <c r="E15" s="10">
        <f t="shared" si="5"/>
        <v>39100</v>
      </c>
      <c r="F15" s="10">
        <f t="shared" si="5"/>
        <v>0</v>
      </c>
      <c r="G15" s="10">
        <f t="shared" si="5"/>
        <v>0</v>
      </c>
    </row>
    <row r="16" spans="1:9" x14ac:dyDescent="0.2">
      <c r="A16" s="6" t="s">
        <v>3</v>
      </c>
      <c r="B16" s="5" t="s">
        <v>24</v>
      </c>
      <c r="C16" s="7"/>
      <c r="D16" s="7"/>
      <c r="E16" s="30">
        <v>30000</v>
      </c>
      <c r="F16" s="30"/>
      <c r="G16" s="30"/>
    </row>
    <row r="17" spans="1:7" x14ac:dyDescent="0.2">
      <c r="A17" s="6" t="s">
        <v>13</v>
      </c>
      <c r="B17" s="5" t="s">
        <v>35</v>
      </c>
      <c r="C17" s="7"/>
      <c r="D17" s="7"/>
      <c r="E17" s="30">
        <v>9100</v>
      </c>
      <c r="F17" s="30"/>
      <c r="G17" s="30"/>
    </row>
    <row r="18" spans="1:7" s="1" customFormat="1" ht="15.95" customHeight="1" x14ac:dyDescent="0.25">
      <c r="A18" s="14" t="s">
        <v>5</v>
      </c>
      <c r="B18" s="12" t="s">
        <v>26</v>
      </c>
      <c r="C18" s="13">
        <f>C19</f>
        <v>1803375</v>
      </c>
      <c r="D18" s="13">
        <f t="shared" ref="D18:G18" si="6">D19</f>
        <v>1675307</v>
      </c>
      <c r="E18" s="13">
        <f t="shared" si="6"/>
        <v>1743262</v>
      </c>
      <c r="F18" s="13">
        <f t="shared" si="6"/>
        <v>1743262</v>
      </c>
      <c r="G18" s="13">
        <f t="shared" si="6"/>
        <v>1743262</v>
      </c>
    </row>
    <row r="19" spans="1:7" s="1" customFormat="1" ht="15" x14ac:dyDescent="0.25">
      <c r="A19" s="20" t="s">
        <v>1</v>
      </c>
      <c r="B19" s="9" t="s">
        <v>22</v>
      </c>
      <c r="C19" s="10">
        <f>C20+C26</f>
        <v>1803375</v>
      </c>
      <c r="D19" s="10">
        <f t="shared" ref="D19" si="7">D20+D26</f>
        <v>1675307</v>
      </c>
      <c r="E19" s="10">
        <f t="shared" ref="E19:G19" si="8">E20+E26</f>
        <v>1743262</v>
      </c>
      <c r="F19" s="10">
        <f t="shared" si="8"/>
        <v>1743262</v>
      </c>
      <c r="G19" s="10">
        <f t="shared" si="8"/>
        <v>1743262</v>
      </c>
    </row>
    <row r="20" spans="1:7" s="1" customFormat="1" ht="15" x14ac:dyDescent="0.25">
      <c r="A20" s="8" t="s">
        <v>2</v>
      </c>
      <c r="B20" s="9" t="s">
        <v>23</v>
      </c>
      <c r="C20" s="10">
        <f>C21+C22+C23+C24+C25</f>
        <v>1630931</v>
      </c>
      <c r="D20" s="10">
        <f t="shared" ref="D20" si="9">D21+D22+D23+D24+D25</f>
        <v>1287498</v>
      </c>
      <c r="E20" s="10">
        <f t="shared" ref="E20:G20" si="10">E21+E22+E23+E24+E25</f>
        <v>1334912</v>
      </c>
      <c r="F20" s="10">
        <f t="shared" si="10"/>
        <v>1334912</v>
      </c>
      <c r="G20" s="10">
        <f t="shared" si="10"/>
        <v>1334912</v>
      </c>
    </row>
    <row r="21" spans="1:7" x14ac:dyDescent="0.2">
      <c r="A21" s="6" t="s">
        <v>3</v>
      </c>
      <c r="B21" s="5" t="s">
        <v>24</v>
      </c>
      <c r="C21" s="7">
        <v>294615</v>
      </c>
      <c r="D21" s="7">
        <v>145429</v>
      </c>
      <c r="E21" s="30">
        <v>146563</v>
      </c>
      <c r="F21" s="30">
        <v>146563</v>
      </c>
      <c r="G21" s="30">
        <v>146563</v>
      </c>
    </row>
    <row r="22" spans="1:7" x14ac:dyDescent="0.2">
      <c r="A22" s="6" t="s">
        <v>4</v>
      </c>
      <c r="B22" s="5" t="s">
        <v>25</v>
      </c>
      <c r="C22" s="7">
        <v>1312610</v>
      </c>
      <c r="D22" s="7">
        <v>1134203</v>
      </c>
      <c r="E22" s="30">
        <v>1180422</v>
      </c>
      <c r="F22" s="30">
        <v>1180422</v>
      </c>
      <c r="G22" s="30">
        <v>1180422</v>
      </c>
    </row>
    <row r="23" spans="1:7" x14ac:dyDescent="0.2">
      <c r="A23" s="6" t="s">
        <v>13</v>
      </c>
      <c r="B23" s="5" t="s">
        <v>35</v>
      </c>
      <c r="C23" s="7">
        <v>13538</v>
      </c>
      <c r="D23" s="7">
        <v>7866</v>
      </c>
      <c r="E23" s="30">
        <v>7927</v>
      </c>
      <c r="F23" s="30">
        <v>7927</v>
      </c>
      <c r="G23" s="30">
        <v>7927</v>
      </c>
    </row>
    <row r="24" spans="1:7" x14ac:dyDescent="0.2">
      <c r="A24" s="6" t="s">
        <v>14</v>
      </c>
      <c r="B24" s="5" t="s">
        <v>36</v>
      </c>
      <c r="C24" s="7">
        <v>10168</v>
      </c>
      <c r="D24" s="7"/>
      <c r="E24" s="7"/>
      <c r="F24" s="7"/>
      <c r="G24" s="7"/>
    </row>
    <row r="25" spans="1:7" x14ac:dyDescent="0.2">
      <c r="A25" s="6" t="s">
        <v>44</v>
      </c>
      <c r="B25" s="5" t="s">
        <v>35</v>
      </c>
      <c r="C25" s="7"/>
      <c r="D25" s="7"/>
      <c r="E25" s="7"/>
      <c r="F25" s="7"/>
      <c r="G25" s="7"/>
    </row>
    <row r="26" spans="1:7" s="1" customFormat="1" ht="15" x14ac:dyDescent="0.25">
      <c r="A26" s="8" t="s">
        <v>9</v>
      </c>
      <c r="B26" s="9" t="s">
        <v>30</v>
      </c>
      <c r="C26" s="10">
        <f>C27+C28+C29</f>
        <v>172444</v>
      </c>
      <c r="D26" s="10">
        <f t="shared" ref="D26" si="11">D27+D28+D29</f>
        <v>387809</v>
      </c>
      <c r="E26" s="10">
        <f t="shared" ref="E26:G26" si="12">E27+E28+E29</f>
        <v>408350</v>
      </c>
      <c r="F26" s="10">
        <f t="shared" si="12"/>
        <v>408350</v>
      </c>
      <c r="G26" s="10">
        <f t="shared" si="12"/>
        <v>408350</v>
      </c>
    </row>
    <row r="27" spans="1:7" x14ac:dyDescent="0.2">
      <c r="A27" s="6" t="s">
        <v>15</v>
      </c>
      <c r="B27" s="5" t="s">
        <v>36</v>
      </c>
      <c r="C27" s="7">
        <v>48433</v>
      </c>
      <c r="D27" s="7">
        <v>10983</v>
      </c>
      <c r="E27" s="30">
        <v>11069</v>
      </c>
      <c r="F27" s="30">
        <v>11069</v>
      </c>
      <c r="G27" s="30">
        <v>11069</v>
      </c>
    </row>
    <row r="28" spans="1:7" x14ac:dyDescent="0.2">
      <c r="A28" s="6" t="s">
        <v>10</v>
      </c>
      <c r="B28" s="5" t="s">
        <v>31</v>
      </c>
      <c r="C28" s="7">
        <v>124011</v>
      </c>
      <c r="D28" s="7">
        <v>183883</v>
      </c>
      <c r="E28" s="30">
        <v>154281</v>
      </c>
      <c r="F28" s="30">
        <v>154281</v>
      </c>
      <c r="G28" s="30">
        <v>154281</v>
      </c>
    </row>
    <row r="29" spans="1:7" x14ac:dyDescent="0.2">
      <c r="A29" s="6" t="s">
        <v>16</v>
      </c>
      <c r="B29" s="5" t="s">
        <v>38</v>
      </c>
      <c r="C29" s="7"/>
      <c r="D29" s="7">
        <v>192943</v>
      </c>
      <c r="E29" s="30">
        <v>243000</v>
      </c>
      <c r="F29" s="30">
        <v>243000</v>
      </c>
      <c r="G29" s="30">
        <v>243000</v>
      </c>
    </row>
    <row r="30" spans="1:7" s="1" customFormat="1" ht="15.95" customHeight="1" x14ac:dyDescent="0.25">
      <c r="A30" s="14" t="s">
        <v>6</v>
      </c>
      <c r="B30" s="12" t="s">
        <v>27</v>
      </c>
      <c r="C30" s="13">
        <f>C31+C38</f>
        <v>363223</v>
      </c>
      <c r="D30" s="13">
        <f t="shared" ref="D30" si="13">D31+D38</f>
        <v>290218</v>
      </c>
      <c r="E30" s="13">
        <f t="shared" ref="E30:G30" si="14">E31+E38</f>
        <v>240226</v>
      </c>
      <c r="F30" s="13">
        <f t="shared" si="14"/>
        <v>124103</v>
      </c>
      <c r="G30" s="13">
        <f t="shared" si="14"/>
        <v>0</v>
      </c>
    </row>
    <row r="31" spans="1:7" s="1" customFormat="1" ht="15" x14ac:dyDescent="0.25">
      <c r="A31" s="20" t="s">
        <v>7</v>
      </c>
      <c r="B31" s="9" t="s">
        <v>28</v>
      </c>
      <c r="C31" s="10">
        <f>C32+C36</f>
        <v>297868</v>
      </c>
      <c r="D31" s="10">
        <f t="shared" ref="D31" si="15">D32+D36</f>
        <v>236469</v>
      </c>
      <c r="E31" s="10">
        <f t="shared" ref="E31:G31" si="16">E32+E36</f>
        <v>229392</v>
      </c>
      <c r="F31" s="10">
        <f t="shared" si="16"/>
        <v>124103</v>
      </c>
      <c r="G31" s="10">
        <f t="shared" si="16"/>
        <v>0</v>
      </c>
    </row>
    <row r="32" spans="1:7" s="1" customFormat="1" ht="15" x14ac:dyDescent="0.25">
      <c r="A32" s="8" t="s">
        <v>2</v>
      </c>
      <c r="B32" s="9" t="s">
        <v>23</v>
      </c>
      <c r="C32" s="10">
        <f>C33+C34+C35</f>
        <v>271416</v>
      </c>
      <c r="D32" s="10">
        <f t="shared" ref="D32" si="17">D33+D34+D35</f>
        <v>218731</v>
      </c>
      <c r="E32" s="10">
        <f t="shared" ref="E32:G32" si="18">E33+E34+E35</f>
        <v>219207</v>
      </c>
      <c r="F32" s="10">
        <f t="shared" si="18"/>
        <v>119011</v>
      </c>
      <c r="G32" s="10">
        <f t="shared" si="18"/>
        <v>0</v>
      </c>
    </row>
    <row r="33" spans="1:9" x14ac:dyDescent="0.2">
      <c r="A33" s="6" t="s">
        <v>3</v>
      </c>
      <c r="B33" s="5" t="s">
        <v>24</v>
      </c>
      <c r="C33" s="7">
        <v>116394</v>
      </c>
      <c r="D33" s="7">
        <v>103320</v>
      </c>
      <c r="E33" s="7">
        <v>29120</v>
      </c>
      <c r="F33" s="7">
        <v>24179</v>
      </c>
      <c r="G33" s="7"/>
    </row>
    <row r="34" spans="1:9" x14ac:dyDescent="0.2">
      <c r="A34" s="6" t="s">
        <v>4</v>
      </c>
      <c r="B34" s="5" t="s">
        <v>25</v>
      </c>
      <c r="C34" s="7">
        <v>153375</v>
      </c>
      <c r="D34" s="7">
        <v>115411</v>
      </c>
      <c r="E34" s="7">
        <v>190087</v>
      </c>
      <c r="F34" s="7">
        <v>94832</v>
      </c>
      <c r="G34" s="7"/>
    </row>
    <row r="35" spans="1:9" x14ac:dyDescent="0.2">
      <c r="A35" s="6" t="s">
        <v>13</v>
      </c>
      <c r="B35" s="5" t="s">
        <v>35</v>
      </c>
      <c r="C35" s="7">
        <v>1647</v>
      </c>
      <c r="D35" s="7"/>
      <c r="E35" s="7"/>
      <c r="F35" s="7"/>
      <c r="G35" s="7"/>
    </row>
    <row r="36" spans="1:9" s="1" customFormat="1" ht="15" x14ac:dyDescent="0.25">
      <c r="A36" s="8" t="s">
        <v>9</v>
      </c>
      <c r="B36" s="9" t="s">
        <v>30</v>
      </c>
      <c r="C36" s="10">
        <f>C37</f>
        <v>26452</v>
      </c>
      <c r="D36" s="10">
        <f t="shared" ref="D36:G36" si="19">D37</f>
        <v>17738</v>
      </c>
      <c r="E36" s="10">
        <f t="shared" si="19"/>
        <v>10185</v>
      </c>
      <c r="F36" s="10">
        <f t="shared" si="19"/>
        <v>5092</v>
      </c>
      <c r="G36" s="10">
        <f t="shared" si="19"/>
        <v>0</v>
      </c>
    </row>
    <row r="37" spans="1:9" x14ac:dyDescent="0.2">
      <c r="A37" s="6" t="s">
        <v>10</v>
      </c>
      <c r="B37" s="5" t="s">
        <v>31</v>
      </c>
      <c r="C37" s="7">
        <v>26452</v>
      </c>
      <c r="D37" s="7">
        <v>17738</v>
      </c>
      <c r="E37" s="7">
        <v>10185</v>
      </c>
      <c r="F37" s="7">
        <v>5092</v>
      </c>
      <c r="G37" s="7"/>
    </row>
    <row r="38" spans="1:9" s="1" customFormat="1" ht="15" x14ac:dyDescent="0.25">
      <c r="A38" s="20" t="s">
        <v>8</v>
      </c>
      <c r="B38" s="9" t="s">
        <v>29</v>
      </c>
      <c r="C38" s="10">
        <f>C39</f>
        <v>65355</v>
      </c>
      <c r="D38" s="10">
        <f>D39+D43</f>
        <v>53749</v>
      </c>
      <c r="E38" s="10">
        <f>E39+E43</f>
        <v>10834</v>
      </c>
      <c r="F38" s="10">
        <f>F39+F43</f>
        <v>0</v>
      </c>
      <c r="G38" s="10">
        <f t="shared" ref="G38" si="20">G39</f>
        <v>0</v>
      </c>
    </row>
    <row r="39" spans="1:9" s="1" customFormat="1" ht="15" x14ac:dyDescent="0.25">
      <c r="A39" s="8" t="s">
        <v>2</v>
      </c>
      <c r="B39" s="9" t="s">
        <v>23</v>
      </c>
      <c r="C39" s="10">
        <f>C40+C41</f>
        <v>65355</v>
      </c>
      <c r="D39" s="10">
        <f>D40+D41+D42</f>
        <v>49749</v>
      </c>
      <c r="E39" s="10">
        <f>E40+E41+E42</f>
        <v>7834</v>
      </c>
      <c r="F39" s="10">
        <f t="shared" ref="F39:G39" si="21">F40+F41</f>
        <v>0</v>
      </c>
      <c r="G39" s="10">
        <f t="shared" si="21"/>
        <v>0</v>
      </c>
      <c r="I39" s="22"/>
    </row>
    <row r="40" spans="1:9" x14ac:dyDescent="0.2">
      <c r="A40" s="6" t="s">
        <v>3</v>
      </c>
      <c r="B40" s="5" t="s">
        <v>24</v>
      </c>
      <c r="C40" s="7">
        <v>18680</v>
      </c>
      <c r="D40" s="7">
        <v>22191</v>
      </c>
      <c r="E40" s="7"/>
      <c r="F40" s="7"/>
      <c r="G40" s="7"/>
    </row>
    <row r="41" spans="1:9" x14ac:dyDescent="0.2">
      <c r="A41" s="6" t="s">
        <v>4</v>
      </c>
      <c r="B41" s="5" t="s">
        <v>25</v>
      </c>
      <c r="C41" s="7">
        <v>46675</v>
      </c>
      <c r="D41" s="7">
        <v>16496</v>
      </c>
      <c r="E41" s="7">
        <v>7834</v>
      </c>
      <c r="F41" s="7"/>
      <c r="G41" s="7"/>
    </row>
    <row r="42" spans="1:9" x14ac:dyDescent="0.2">
      <c r="A42" s="6" t="s">
        <v>49</v>
      </c>
      <c r="B42" s="5" t="s">
        <v>50</v>
      </c>
      <c r="C42" s="7">
        <v>16468</v>
      </c>
      <c r="D42" s="7">
        <v>11062</v>
      </c>
      <c r="E42" s="7"/>
      <c r="F42" s="7"/>
      <c r="G42" s="7"/>
    </row>
    <row r="43" spans="1:9" s="1" customFormat="1" ht="15" x14ac:dyDescent="0.25">
      <c r="A43" s="8" t="s">
        <v>9</v>
      </c>
      <c r="B43" s="9" t="s">
        <v>30</v>
      </c>
      <c r="C43" s="10">
        <f>C44</f>
        <v>10113</v>
      </c>
      <c r="D43" s="10">
        <f t="shared" ref="D43:E43" si="22">D44</f>
        <v>4000</v>
      </c>
      <c r="E43" s="10">
        <f t="shared" si="22"/>
        <v>3000</v>
      </c>
      <c r="F43" s="10">
        <f t="shared" ref="F43" si="23">F44</f>
        <v>0</v>
      </c>
      <c r="G43" s="10">
        <f t="shared" ref="G43" si="24">G44</f>
        <v>0</v>
      </c>
    </row>
    <row r="44" spans="1:9" x14ac:dyDescent="0.2">
      <c r="A44" s="6" t="s">
        <v>10</v>
      </c>
      <c r="B44" s="5" t="s">
        <v>31</v>
      </c>
      <c r="C44" s="7">
        <v>10113</v>
      </c>
      <c r="D44" s="7">
        <v>4000</v>
      </c>
      <c r="E44" s="7">
        <v>3000</v>
      </c>
      <c r="F44" s="7"/>
      <c r="G44" s="7"/>
    </row>
    <row r="45" spans="1:9" s="11" customFormat="1" ht="27" customHeight="1" x14ac:dyDescent="0.25">
      <c r="A45" s="15" t="s">
        <v>12</v>
      </c>
      <c r="B45" s="16" t="s">
        <v>33</v>
      </c>
      <c r="C45" s="17">
        <f>C46+C57+C60+C68+C74</f>
        <v>6050323</v>
      </c>
      <c r="D45" s="17">
        <f>D46+D57+D60+D68+D74</f>
        <v>8530666</v>
      </c>
      <c r="E45" s="17">
        <f>E46+E57+E60+E68+E74</f>
        <v>9556821</v>
      </c>
      <c r="F45" s="17">
        <f>F46+F57+F60+F68+F74</f>
        <v>10025071</v>
      </c>
      <c r="G45" s="17">
        <f>G46+G57+G60+G68+G74</f>
        <v>10001456</v>
      </c>
    </row>
    <row r="46" spans="1:9" s="1" customFormat="1" ht="15" x14ac:dyDescent="0.25">
      <c r="A46" s="20" t="s">
        <v>3</v>
      </c>
      <c r="B46" s="9" t="s">
        <v>34</v>
      </c>
      <c r="C46" s="10">
        <f>C47+C53</f>
        <v>5351253</v>
      </c>
      <c r="D46" s="10">
        <f t="shared" ref="D46:G46" si="25">D47+D53</f>
        <v>8134364</v>
      </c>
      <c r="E46" s="10">
        <f t="shared" si="25"/>
        <v>9337527</v>
      </c>
      <c r="F46" s="10">
        <f t="shared" si="25"/>
        <v>9885291</v>
      </c>
      <c r="G46" s="10">
        <f t="shared" si="25"/>
        <v>9939294</v>
      </c>
    </row>
    <row r="47" spans="1:9" s="1" customFormat="1" ht="15" x14ac:dyDescent="0.25">
      <c r="A47" s="8" t="s">
        <v>2</v>
      </c>
      <c r="B47" s="9" t="s">
        <v>23</v>
      </c>
      <c r="C47" s="10">
        <f>C48+C49+C50+C51+C52</f>
        <v>5232814</v>
      </c>
      <c r="D47" s="10">
        <f t="shared" ref="D47" si="26">D48+D49+D50+D51+D52</f>
        <v>7775188</v>
      </c>
      <c r="E47" s="10">
        <f t="shared" ref="E47:G47" si="27">E48+E49+E50+E51+E52</f>
        <v>8534757</v>
      </c>
      <c r="F47" s="10">
        <f t="shared" si="27"/>
        <v>9068817</v>
      </c>
      <c r="G47" s="10">
        <f t="shared" si="27"/>
        <v>9122820</v>
      </c>
    </row>
    <row r="48" spans="1:9" x14ac:dyDescent="0.2">
      <c r="A48" s="6" t="s">
        <v>3</v>
      </c>
      <c r="B48" s="5" t="s">
        <v>24</v>
      </c>
      <c r="C48" s="7">
        <v>4621128</v>
      </c>
      <c r="D48" s="7">
        <v>5608159</v>
      </c>
      <c r="E48" s="7">
        <v>5964838</v>
      </c>
      <c r="F48" s="7">
        <v>6382177</v>
      </c>
      <c r="G48" s="7">
        <v>6382177</v>
      </c>
    </row>
    <row r="49" spans="1:7" x14ac:dyDescent="0.2">
      <c r="A49" s="6" t="s">
        <v>4</v>
      </c>
      <c r="B49" s="5" t="s">
        <v>25</v>
      </c>
      <c r="C49" s="7">
        <v>593742</v>
      </c>
      <c r="D49" s="7">
        <v>2106328</v>
      </c>
      <c r="E49" s="7">
        <v>2481149</v>
      </c>
      <c r="F49" s="7">
        <v>2595890</v>
      </c>
      <c r="G49" s="7">
        <v>2649893</v>
      </c>
    </row>
    <row r="50" spans="1:7" x14ac:dyDescent="0.2">
      <c r="A50" s="6" t="s">
        <v>13</v>
      </c>
      <c r="B50" s="5" t="s">
        <v>35</v>
      </c>
      <c r="C50" s="7">
        <v>11523</v>
      </c>
      <c r="D50" s="7">
        <v>29549</v>
      </c>
      <c r="E50" s="7">
        <v>39840</v>
      </c>
      <c r="F50" s="7">
        <v>41820</v>
      </c>
      <c r="G50" s="7">
        <v>41820</v>
      </c>
    </row>
    <row r="51" spans="1:7" x14ac:dyDescent="0.2">
      <c r="A51" s="6" t="s">
        <v>14</v>
      </c>
      <c r="B51" s="5" t="s">
        <v>36</v>
      </c>
      <c r="C51" s="7">
        <v>6421</v>
      </c>
      <c r="D51" s="7">
        <v>28652</v>
      </c>
      <c r="E51" s="7">
        <v>46180</v>
      </c>
      <c r="F51" s="7">
        <v>46180</v>
      </c>
      <c r="G51" s="7">
        <v>46180</v>
      </c>
    </row>
    <row r="52" spans="1:7" x14ac:dyDescent="0.2">
      <c r="A52" s="6" t="s">
        <v>44</v>
      </c>
      <c r="B52" s="5" t="s">
        <v>35</v>
      </c>
      <c r="C52" s="7"/>
      <c r="D52" s="7">
        <v>2500</v>
      </c>
      <c r="E52" s="7">
        <v>2750</v>
      </c>
      <c r="F52" s="7">
        <v>2750</v>
      </c>
      <c r="G52" s="7">
        <v>2750</v>
      </c>
    </row>
    <row r="53" spans="1:7" s="1" customFormat="1" ht="15" x14ac:dyDescent="0.25">
      <c r="A53" s="8" t="s">
        <v>9</v>
      </c>
      <c r="B53" s="9" t="s">
        <v>30</v>
      </c>
      <c r="C53" s="10">
        <f>C54+C55+C56</f>
        <v>118439</v>
      </c>
      <c r="D53" s="10">
        <f t="shared" ref="D53" si="28">D54+D55+D56</f>
        <v>359176</v>
      </c>
      <c r="E53" s="10">
        <f t="shared" ref="E53:G53" si="29">E54+E55+E56</f>
        <v>802770</v>
      </c>
      <c r="F53" s="10">
        <f t="shared" si="29"/>
        <v>816474</v>
      </c>
      <c r="G53" s="10">
        <f t="shared" si="29"/>
        <v>816474</v>
      </c>
    </row>
    <row r="54" spans="1:7" x14ac:dyDescent="0.2">
      <c r="A54" s="6" t="s">
        <v>15</v>
      </c>
      <c r="B54" s="5" t="s">
        <v>37</v>
      </c>
      <c r="C54" s="7">
        <v>16028</v>
      </c>
      <c r="D54" s="7">
        <v>20037</v>
      </c>
      <c r="E54" s="7">
        <v>22041</v>
      </c>
      <c r="F54" s="7">
        <v>23584</v>
      </c>
      <c r="G54" s="7">
        <v>23584</v>
      </c>
    </row>
    <row r="55" spans="1:7" x14ac:dyDescent="0.2">
      <c r="A55" s="6" t="s">
        <v>10</v>
      </c>
      <c r="B55" s="5" t="s">
        <v>31</v>
      </c>
      <c r="C55" s="7">
        <v>52324</v>
      </c>
      <c r="D55" s="7">
        <v>195912</v>
      </c>
      <c r="E55" s="7">
        <v>173729</v>
      </c>
      <c r="F55" s="7">
        <v>185890</v>
      </c>
      <c r="G55" s="7">
        <v>185890</v>
      </c>
    </row>
    <row r="56" spans="1:7" x14ac:dyDescent="0.2">
      <c r="A56" s="6" t="s">
        <v>16</v>
      </c>
      <c r="B56" s="5" t="s">
        <v>38</v>
      </c>
      <c r="C56" s="7">
        <v>50087</v>
      </c>
      <c r="D56" s="7">
        <v>143227</v>
      </c>
      <c r="E56" s="7">
        <v>607000</v>
      </c>
      <c r="F56" s="7">
        <v>607000</v>
      </c>
      <c r="G56" s="7">
        <v>607000</v>
      </c>
    </row>
    <row r="57" spans="1:7" s="1" customFormat="1" ht="15" x14ac:dyDescent="0.25">
      <c r="A57" s="20" t="s">
        <v>17</v>
      </c>
      <c r="B57" s="9" t="s">
        <v>39</v>
      </c>
      <c r="C57" s="10">
        <f>C58</f>
        <v>0</v>
      </c>
      <c r="D57" s="10">
        <f t="shared" ref="D57:G57" si="30">D58</f>
        <v>760</v>
      </c>
      <c r="E57" s="10">
        <f t="shared" si="30"/>
        <v>10580</v>
      </c>
      <c r="F57" s="10">
        <f t="shared" si="30"/>
        <v>10580</v>
      </c>
      <c r="G57" s="10">
        <f t="shared" si="30"/>
        <v>10580</v>
      </c>
    </row>
    <row r="58" spans="1:7" s="1" customFormat="1" ht="15" x14ac:dyDescent="0.25">
      <c r="A58" s="8" t="s">
        <v>9</v>
      </c>
      <c r="B58" s="9" t="s">
        <v>30</v>
      </c>
      <c r="C58" s="10">
        <f>C59</f>
        <v>0</v>
      </c>
      <c r="D58" s="10">
        <f>D59</f>
        <v>760</v>
      </c>
      <c r="E58" s="10">
        <f>E59</f>
        <v>10580</v>
      </c>
      <c r="F58" s="10">
        <f>F59</f>
        <v>10580</v>
      </c>
      <c r="G58" s="10">
        <f>G59</f>
        <v>10580</v>
      </c>
    </row>
    <row r="59" spans="1:7" x14ac:dyDescent="0.2">
      <c r="A59" s="6" t="s">
        <v>10</v>
      </c>
      <c r="B59" s="5" t="s">
        <v>31</v>
      </c>
      <c r="C59" s="7"/>
      <c r="D59" s="7">
        <v>760</v>
      </c>
      <c r="E59" s="7">
        <v>10580</v>
      </c>
      <c r="F59" s="7">
        <v>10580</v>
      </c>
      <c r="G59" s="7">
        <v>10580</v>
      </c>
    </row>
    <row r="60" spans="1:7" s="1" customFormat="1" ht="15" x14ac:dyDescent="0.25">
      <c r="A60" s="20" t="s">
        <v>8</v>
      </c>
      <c r="B60" s="9" t="s">
        <v>29</v>
      </c>
      <c r="C60" s="10">
        <f>C61+C65</f>
        <v>598542</v>
      </c>
      <c r="D60" s="10">
        <f t="shared" ref="D60" si="31">D61+D65</f>
        <v>312553</v>
      </c>
      <c r="E60" s="10">
        <f t="shared" ref="E60:G60" si="32">E61+E65</f>
        <v>178002</v>
      </c>
      <c r="F60" s="10">
        <f t="shared" si="32"/>
        <v>98618</v>
      </c>
      <c r="G60" s="10">
        <f t="shared" si="32"/>
        <v>21000</v>
      </c>
    </row>
    <row r="61" spans="1:7" s="1" customFormat="1" ht="15" x14ac:dyDescent="0.25">
      <c r="A61" s="8" t="s">
        <v>2</v>
      </c>
      <c r="B61" s="9" t="s">
        <v>23</v>
      </c>
      <c r="C61" s="10">
        <f>C62+C63+C64</f>
        <v>587407</v>
      </c>
      <c r="D61" s="10">
        <f t="shared" ref="D61" si="33">D62+D63+D64</f>
        <v>307101</v>
      </c>
      <c r="E61" s="10">
        <f t="shared" ref="E61:G61" si="34">E62+E63+E64</f>
        <v>170002</v>
      </c>
      <c r="F61" s="10">
        <f t="shared" si="34"/>
        <v>98618</v>
      </c>
      <c r="G61" s="10">
        <f t="shared" si="34"/>
        <v>21000</v>
      </c>
    </row>
    <row r="62" spans="1:7" x14ac:dyDescent="0.2">
      <c r="A62" s="6" t="s">
        <v>3</v>
      </c>
      <c r="B62" s="5" t="s">
        <v>24</v>
      </c>
      <c r="C62" s="7">
        <v>267711</v>
      </c>
      <c r="D62" s="7">
        <v>205938</v>
      </c>
      <c r="E62" s="7">
        <v>114772</v>
      </c>
      <c r="F62" s="7">
        <v>97224</v>
      </c>
      <c r="G62" s="7">
        <v>21000</v>
      </c>
    </row>
    <row r="63" spans="1:7" x14ac:dyDescent="0.2">
      <c r="A63" s="6" t="s">
        <v>4</v>
      </c>
      <c r="B63" s="5" t="s">
        <v>25</v>
      </c>
      <c r="C63" s="7">
        <v>319696</v>
      </c>
      <c r="D63" s="7">
        <v>101163</v>
      </c>
      <c r="E63" s="7">
        <v>55230</v>
      </c>
      <c r="F63" s="7">
        <v>1394</v>
      </c>
      <c r="G63" s="7"/>
    </row>
    <row r="64" spans="1:7" x14ac:dyDescent="0.2">
      <c r="A64" s="6" t="s">
        <v>14</v>
      </c>
      <c r="B64" s="5" t="s">
        <v>36</v>
      </c>
      <c r="C64" s="7"/>
      <c r="D64" s="7"/>
      <c r="E64" s="7"/>
      <c r="F64" s="7"/>
      <c r="G64" s="7"/>
    </row>
    <row r="65" spans="1:7" s="1" customFormat="1" ht="15" x14ac:dyDescent="0.25">
      <c r="A65" s="8" t="s">
        <v>9</v>
      </c>
      <c r="B65" s="9" t="s">
        <v>30</v>
      </c>
      <c r="C65" s="10">
        <f>C66+C67</f>
        <v>11135</v>
      </c>
      <c r="D65" s="10">
        <f t="shared" ref="D65" si="35">D66+D67</f>
        <v>5452</v>
      </c>
      <c r="E65" s="10">
        <f t="shared" ref="E65:G65" si="36">E66+E67</f>
        <v>8000</v>
      </c>
      <c r="F65" s="10">
        <f t="shared" si="36"/>
        <v>0</v>
      </c>
      <c r="G65" s="10">
        <f t="shared" si="36"/>
        <v>0</v>
      </c>
    </row>
    <row r="66" spans="1:7" x14ac:dyDescent="0.2">
      <c r="A66" s="6" t="s">
        <v>15</v>
      </c>
      <c r="B66" s="5" t="s">
        <v>37</v>
      </c>
      <c r="C66" s="7">
        <v>7659</v>
      </c>
      <c r="D66" s="7">
        <v>4070</v>
      </c>
      <c r="E66" s="7">
        <v>4800</v>
      </c>
      <c r="F66" s="7"/>
      <c r="G66" s="7"/>
    </row>
    <row r="67" spans="1:7" x14ac:dyDescent="0.2">
      <c r="A67" s="6" t="s">
        <v>10</v>
      </c>
      <c r="B67" s="5" t="s">
        <v>31</v>
      </c>
      <c r="C67" s="7">
        <v>3476</v>
      </c>
      <c r="D67" s="7">
        <v>1382</v>
      </c>
      <c r="E67" s="7">
        <v>3200</v>
      </c>
      <c r="F67" s="7"/>
      <c r="G67" s="7"/>
    </row>
    <row r="68" spans="1:7" s="1" customFormat="1" ht="15" x14ac:dyDescent="0.25">
      <c r="A68" s="20" t="s">
        <v>11</v>
      </c>
      <c r="B68" s="9" t="s">
        <v>32</v>
      </c>
      <c r="C68" s="10">
        <f>C69+C72</f>
        <v>99760</v>
      </c>
      <c r="D68" s="10">
        <f t="shared" ref="D68" si="37">D69+D72</f>
        <v>81989</v>
      </c>
      <c r="E68" s="10">
        <f t="shared" ref="E68:G68" si="38">E69+E72</f>
        <v>29852</v>
      </c>
      <c r="F68" s="10">
        <f t="shared" si="38"/>
        <v>29852</v>
      </c>
      <c r="G68" s="10">
        <f t="shared" si="38"/>
        <v>29852</v>
      </c>
    </row>
    <row r="69" spans="1:7" s="1" customFormat="1" ht="15" x14ac:dyDescent="0.25">
      <c r="A69" s="8" t="s">
        <v>2</v>
      </c>
      <c r="B69" s="9" t="s">
        <v>23</v>
      </c>
      <c r="C69" s="10">
        <f>C70+C71</f>
        <v>90938</v>
      </c>
      <c r="D69" s="10">
        <f t="shared" ref="D69" si="39">D70+D71</f>
        <v>81989</v>
      </c>
      <c r="E69" s="10">
        <f t="shared" ref="E69:G69" si="40">E70+E71</f>
        <v>29852</v>
      </c>
      <c r="F69" s="10">
        <f t="shared" si="40"/>
        <v>29852</v>
      </c>
      <c r="G69" s="10">
        <f t="shared" si="40"/>
        <v>29852</v>
      </c>
    </row>
    <row r="70" spans="1:7" x14ac:dyDescent="0.2">
      <c r="A70" s="6" t="s">
        <v>3</v>
      </c>
      <c r="B70" s="5" t="s">
        <v>24</v>
      </c>
      <c r="C70" s="7">
        <v>50945</v>
      </c>
      <c r="D70" s="7">
        <v>78206</v>
      </c>
      <c r="E70" s="7">
        <v>26069</v>
      </c>
      <c r="F70" s="7">
        <v>26069</v>
      </c>
      <c r="G70" s="7">
        <v>26069</v>
      </c>
    </row>
    <row r="71" spans="1:7" x14ac:dyDescent="0.2">
      <c r="A71" s="6" t="s">
        <v>4</v>
      </c>
      <c r="B71" s="5" t="s">
        <v>25</v>
      </c>
      <c r="C71" s="7">
        <v>39993</v>
      </c>
      <c r="D71" s="7">
        <v>3783</v>
      </c>
      <c r="E71" s="7">
        <v>3783</v>
      </c>
      <c r="F71" s="7">
        <v>3783</v>
      </c>
      <c r="G71" s="7">
        <v>3783</v>
      </c>
    </row>
    <row r="72" spans="1:7" s="1" customFormat="1" ht="15" x14ac:dyDescent="0.25">
      <c r="A72" s="8" t="s">
        <v>9</v>
      </c>
      <c r="B72" s="9" t="s">
        <v>30</v>
      </c>
      <c r="C72" s="10">
        <f>C73</f>
        <v>8822</v>
      </c>
      <c r="D72" s="10">
        <f t="shared" ref="D72:G72" si="41">D73</f>
        <v>0</v>
      </c>
      <c r="E72" s="10">
        <f t="shared" si="41"/>
        <v>0</v>
      </c>
      <c r="F72" s="10">
        <f t="shared" si="41"/>
        <v>0</v>
      </c>
      <c r="G72" s="10">
        <f t="shared" si="41"/>
        <v>0</v>
      </c>
    </row>
    <row r="73" spans="1:7" x14ac:dyDescent="0.2">
      <c r="A73" s="6" t="s">
        <v>10</v>
      </c>
      <c r="B73" s="5" t="s">
        <v>31</v>
      </c>
      <c r="C73" s="7">
        <v>8822</v>
      </c>
      <c r="D73" s="7"/>
      <c r="E73" s="7"/>
      <c r="F73" s="7"/>
      <c r="G73" s="7"/>
    </row>
    <row r="74" spans="1:7" s="1" customFormat="1" ht="15" x14ac:dyDescent="0.25">
      <c r="A74" s="20" t="s">
        <v>45</v>
      </c>
      <c r="B74" s="9" t="s">
        <v>46</v>
      </c>
      <c r="C74" s="10">
        <f>C75</f>
        <v>768</v>
      </c>
      <c r="D74" s="10">
        <f>D75</f>
        <v>1000</v>
      </c>
      <c r="E74" s="10">
        <f>E75</f>
        <v>860</v>
      </c>
      <c r="F74" s="10">
        <f t="shared" ref="F74:G74" si="42">F75</f>
        <v>730</v>
      </c>
      <c r="G74" s="10">
        <f t="shared" si="42"/>
        <v>730</v>
      </c>
    </row>
    <row r="75" spans="1:7" x14ac:dyDescent="0.2">
      <c r="A75" s="6">
        <v>42</v>
      </c>
      <c r="B75" s="5" t="s">
        <v>31</v>
      </c>
      <c r="C75" s="7">
        <v>768</v>
      </c>
      <c r="D75" s="7">
        <v>1000</v>
      </c>
      <c r="E75" s="7">
        <v>860</v>
      </c>
      <c r="F75" s="7">
        <v>730</v>
      </c>
      <c r="G75" s="7">
        <v>730</v>
      </c>
    </row>
    <row r="76" spans="1:7" ht="15.95" customHeight="1" x14ac:dyDescent="0.2">
      <c r="A76" s="14" t="s">
        <v>52</v>
      </c>
      <c r="B76" s="12" t="s">
        <v>53</v>
      </c>
      <c r="C76" s="13">
        <f>C77+C83+C86</f>
        <v>28966</v>
      </c>
      <c r="D76" s="13">
        <f t="shared" ref="D76" si="43">D77+D83+D86</f>
        <v>0</v>
      </c>
      <c r="E76" s="13">
        <f t="shared" ref="E76:G76" si="44">E77+E83+E86</f>
        <v>0</v>
      </c>
      <c r="F76" s="13">
        <f t="shared" si="44"/>
        <v>0</v>
      </c>
      <c r="G76" s="13">
        <f t="shared" si="44"/>
        <v>0</v>
      </c>
    </row>
    <row r="77" spans="1:7" s="1" customFormat="1" ht="15" x14ac:dyDescent="0.25">
      <c r="A77" s="20" t="s">
        <v>54</v>
      </c>
      <c r="B77" s="9" t="s">
        <v>55</v>
      </c>
      <c r="C77" s="10">
        <f>C78+C81</f>
        <v>1413</v>
      </c>
      <c r="D77" s="10">
        <f t="shared" ref="D77" si="45">D78+D81</f>
        <v>0</v>
      </c>
      <c r="E77" s="10">
        <f t="shared" ref="E77:G77" si="46">E78+E81</f>
        <v>0</v>
      </c>
      <c r="F77" s="10">
        <f t="shared" si="46"/>
        <v>0</v>
      </c>
      <c r="G77" s="10">
        <f t="shared" si="46"/>
        <v>0</v>
      </c>
    </row>
    <row r="78" spans="1:7" s="1" customFormat="1" ht="15" x14ac:dyDescent="0.25">
      <c r="A78" s="8" t="s">
        <v>2</v>
      </c>
      <c r="B78" s="9" t="s">
        <v>23</v>
      </c>
      <c r="C78" s="10">
        <f>C79+C80</f>
        <v>1413</v>
      </c>
      <c r="D78" s="10">
        <f t="shared" ref="D78" si="47">D79+D80</f>
        <v>0</v>
      </c>
      <c r="E78" s="10">
        <f t="shared" ref="E78:G78" si="48">E79+E80</f>
        <v>0</v>
      </c>
      <c r="F78" s="10">
        <f t="shared" si="48"/>
        <v>0</v>
      </c>
      <c r="G78" s="10">
        <f t="shared" si="48"/>
        <v>0</v>
      </c>
    </row>
    <row r="79" spans="1:7" x14ac:dyDescent="0.2">
      <c r="A79" s="6" t="s">
        <v>3</v>
      </c>
      <c r="B79" s="5" t="s">
        <v>24</v>
      </c>
      <c r="C79" s="7">
        <v>1413</v>
      </c>
      <c r="D79" s="7"/>
      <c r="E79" s="7"/>
      <c r="F79" s="7"/>
      <c r="G79" s="7"/>
    </row>
    <row r="80" spans="1:7" x14ac:dyDescent="0.2">
      <c r="A80" s="6" t="s">
        <v>4</v>
      </c>
      <c r="B80" s="5" t="s">
        <v>25</v>
      </c>
      <c r="C80" s="7"/>
      <c r="D80" s="7"/>
      <c r="E80" s="7"/>
      <c r="F80" s="7"/>
      <c r="G80" s="7"/>
    </row>
    <row r="81" spans="1:7" s="1" customFormat="1" ht="15" x14ac:dyDescent="0.25">
      <c r="A81" s="8" t="s">
        <v>9</v>
      </c>
      <c r="B81" s="9" t="s">
        <v>30</v>
      </c>
      <c r="C81" s="10">
        <f>C82</f>
        <v>0</v>
      </c>
      <c r="D81" s="10">
        <f t="shared" ref="D81:G81" si="49">D82</f>
        <v>0</v>
      </c>
      <c r="E81" s="10">
        <f t="shared" si="49"/>
        <v>0</v>
      </c>
      <c r="F81" s="10">
        <f t="shared" si="49"/>
        <v>0</v>
      </c>
      <c r="G81" s="10">
        <f t="shared" si="49"/>
        <v>0</v>
      </c>
    </row>
    <row r="82" spans="1:7" x14ac:dyDescent="0.2">
      <c r="A82" s="6" t="s">
        <v>10</v>
      </c>
      <c r="B82" s="5" t="s">
        <v>31</v>
      </c>
      <c r="C82" s="7"/>
      <c r="D82" s="7"/>
      <c r="E82" s="7"/>
      <c r="F82" s="7"/>
      <c r="G82" s="7"/>
    </row>
    <row r="83" spans="1:7" s="1" customFormat="1" ht="15" x14ac:dyDescent="0.25">
      <c r="A83" s="20">
        <v>52</v>
      </c>
      <c r="B83" s="9" t="s">
        <v>55</v>
      </c>
      <c r="C83" s="10">
        <f>C84</f>
        <v>0</v>
      </c>
      <c r="D83" s="10">
        <f t="shared" ref="D83:G84" si="50">D84</f>
        <v>0</v>
      </c>
      <c r="E83" s="10">
        <f t="shared" si="50"/>
        <v>0</v>
      </c>
      <c r="F83" s="10">
        <f t="shared" si="50"/>
        <v>0</v>
      </c>
      <c r="G83" s="10">
        <f t="shared" si="50"/>
        <v>0</v>
      </c>
    </row>
    <row r="84" spans="1:7" s="1" customFormat="1" ht="15" x14ac:dyDescent="0.25">
      <c r="A84" s="8" t="s">
        <v>2</v>
      </c>
      <c r="B84" s="9" t="s">
        <v>23</v>
      </c>
      <c r="C84" s="10">
        <f>C85</f>
        <v>0</v>
      </c>
      <c r="D84" s="10">
        <f t="shared" si="50"/>
        <v>0</v>
      </c>
      <c r="E84" s="10">
        <f t="shared" si="50"/>
        <v>0</v>
      </c>
      <c r="F84" s="10">
        <f t="shared" si="50"/>
        <v>0</v>
      </c>
      <c r="G84" s="10">
        <f t="shared" si="50"/>
        <v>0</v>
      </c>
    </row>
    <row r="85" spans="1:7" x14ac:dyDescent="0.2">
      <c r="A85" s="6" t="s">
        <v>3</v>
      </c>
      <c r="B85" s="5" t="s">
        <v>24</v>
      </c>
      <c r="C85" s="7"/>
      <c r="D85" s="7"/>
      <c r="E85" s="7"/>
      <c r="F85" s="7"/>
      <c r="G85" s="7"/>
    </row>
    <row r="86" spans="1:7" x14ac:dyDescent="0.2">
      <c r="A86" s="20" t="s">
        <v>56</v>
      </c>
      <c r="B86" s="28" t="s">
        <v>57</v>
      </c>
      <c r="C86" s="10">
        <f>C87+C90</f>
        <v>27553</v>
      </c>
      <c r="D86" s="10">
        <f t="shared" ref="D86" si="51">D87+D90</f>
        <v>0</v>
      </c>
      <c r="E86" s="10">
        <f t="shared" ref="E86:G86" si="52">E87+E90</f>
        <v>0</v>
      </c>
      <c r="F86" s="10">
        <f t="shared" si="52"/>
        <v>0</v>
      </c>
      <c r="G86" s="10">
        <f t="shared" si="52"/>
        <v>0</v>
      </c>
    </row>
    <row r="87" spans="1:7" s="1" customFormat="1" ht="15" x14ac:dyDescent="0.25">
      <c r="A87" s="8" t="s">
        <v>2</v>
      </c>
      <c r="B87" s="9" t="s">
        <v>23</v>
      </c>
      <c r="C87" s="10">
        <f>C88+C89</f>
        <v>27553</v>
      </c>
      <c r="D87" s="10">
        <f t="shared" ref="D87" si="53">D88+D89</f>
        <v>0</v>
      </c>
      <c r="E87" s="10">
        <f t="shared" ref="E87:G87" si="54">E88+E89</f>
        <v>0</v>
      </c>
      <c r="F87" s="10">
        <f t="shared" si="54"/>
        <v>0</v>
      </c>
      <c r="G87" s="10">
        <f t="shared" si="54"/>
        <v>0</v>
      </c>
    </row>
    <row r="88" spans="1:7" x14ac:dyDescent="0.2">
      <c r="A88" s="6" t="s">
        <v>3</v>
      </c>
      <c r="B88" s="5" t="s">
        <v>24</v>
      </c>
      <c r="C88" s="7">
        <v>19807</v>
      </c>
      <c r="D88" s="7"/>
      <c r="E88" s="7"/>
      <c r="F88" s="7"/>
      <c r="G88" s="7"/>
    </row>
    <row r="89" spans="1:7" x14ac:dyDescent="0.2">
      <c r="A89" s="6" t="s">
        <v>4</v>
      </c>
      <c r="B89" s="5" t="s">
        <v>25</v>
      </c>
      <c r="C89" s="7">
        <v>7746</v>
      </c>
      <c r="D89" s="7"/>
      <c r="E89" s="7"/>
      <c r="F89" s="7"/>
      <c r="G89" s="7"/>
    </row>
    <row r="90" spans="1:7" s="1" customFormat="1" ht="15" x14ac:dyDescent="0.25">
      <c r="A90" s="8" t="s">
        <v>9</v>
      </c>
      <c r="B90" s="9" t="s">
        <v>30</v>
      </c>
      <c r="C90" s="10">
        <f>C91</f>
        <v>0</v>
      </c>
      <c r="D90" s="10">
        <f t="shared" ref="D90:G90" si="55">D91</f>
        <v>0</v>
      </c>
      <c r="E90" s="10">
        <f t="shared" si="55"/>
        <v>0</v>
      </c>
      <c r="F90" s="10">
        <f t="shared" si="55"/>
        <v>0</v>
      </c>
      <c r="G90" s="10">
        <f t="shared" si="55"/>
        <v>0</v>
      </c>
    </row>
    <row r="91" spans="1:7" x14ac:dyDescent="0.2">
      <c r="A91" s="6" t="s">
        <v>10</v>
      </c>
      <c r="B91" s="5" t="s">
        <v>31</v>
      </c>
      <c r="C91" s="7"/>
      <c r="D91" s="7"/>
      <c r="E91" s="7"/>
      <c r="F91" s="7"/>
      <c r="G91" s="7"/>
    </row>
    <row r="92" spans="1:7" s="19" customFormat="1" ht="27" customHeight="1" x14ac:dyDescent="0.25">
      <c r="A92" s="15" t="s">
        <v>18</v>
      </c>
      <c r="B92" s="16" t="s">
        <v>67</v>
      </c>
      <c r="C92" s="18">
        <f t="shared" ref="C92:C93" si="56">C93</f>
        <v>54138</v>
      </c>
      <c r="D92" s="18">
        <f t="shared" ref="D92:E93" si="57">D93</f>
        <v>6981997</v>
      </c>
      <c r="E92" s="18">
        <f t="shared" si="57"/>
        <v>0</v>
      </c>
      <c r="F92" s="18">
        <f t="shared" ref="F92:F93" si="58">F93</f>
        <v>0</v>
      </c>
      <c r="G92" s="18">
        <f t="shared" ref="G92:G93" si="59">G93</f>
        <v>0</v>
      </c>
    </row>
    <row r="93" spans="1:7" s="1" customFormat="1" ht="15" x14ac:dyDescent="0.25">
      <c r="A93" s="20" t="s">
        <v>19</v>
      </c>
      <c r="B93" s="9" t="s">
        <v>40</v>
      </c>
      <c r="C93" s="10">
        <f t="shared" si="56"/>
        <v>54138</v>
      </c>
      <c r="D93" s="10">
        <f t="shared" si="57"/>
        <v>6981997</v>
      </c>
      <c r="E93" s="10">
        <f t="shared" si="57"/>
        <v>0</v>
      </c>
      <c r="F93" s="10">
        <f t="shared" si="58"/>
        <v>0</v>
      </c>
      <c r="G93" s="10">
        <f t="shared" si="59"/>
        <v>0</v>
      </c>
    </row>
    <row r="94" spans="1:7" s="1" customFormat="1" ht="15" x14ac:dyDescent="0.25">
      <c r="A94" s="8" t="s">
        <v>9</v>
      </c>
      <c r="B94" s="9" t="s">
        <v>30</v>
      </c>
      <c r="C94" s="10">
        <f>C95+C96</f>
        <v>54138</v>
      </c>
      <c r="D94" s="10">
        <f t="shared" ref="D94" si="60">D95+D96</f>
        <v>6981997</v>
      </c>
      <c r="E94" s="10">
        <f t="shared" ref="E94:G94" si="61">E95+E96</f>
        <v>0</v>
      </c>
      <c r="F94" s="10">
        <f t="shared" si="61"/>
        <v>0</v>
      </c>
      <c r="G94" s="10">
        <f t="shared" si="61"/>
        <v>0</v>
      </c>
    </row>
    <row r="95" spans="1:7" x14ac:dyDescent="0.2">
      <c r="A95" s="6" t="s">
        <v>10</v>
      </c>
      <c r="B95" s="5" t="s">
        <v>31</v>
      </c>
      <c r="C95" s="7"/>
      <c r="D95" s="7">
        <v>66329</v>
      </c>
      <c r="E95" s="7"/>
      <c r="F95" s="7"/>
      <c r="G95" s="7"/>
    </row>
    <row r="96" spans="1:7" x14ac:dyDescent="0.2">
      <c r="A96" s="6" t="s">
        <v>16</v>
      </c>
      <c r="B96" s="5" t="s">
        <v>38</v>
      </c>
      <c r="C96" s="7">
        <v>54138</v>
      </c>
      <c r="D96" s="7">
        <v>6915668</v>
      </c>
      <c r="E96" s="7"/>
      <c r="F96" s="7"/>
      <c r="G96" s="7"/>
    </row>
    <row r="97" spans="1:7" s="19" customFormat="1" ht="27" customHeight="1" x14ac:dyDescent="0.25">
      <c r="A97" s="15" t="s">
        <v>18</v>
      </c>
      <c r="B97" s="16" t="s">
        <v>68</v>
      </c>
      <c r="C97" s="18">
        <f t="shared" ref="C97:G99" si="62">C98</f>
        <v>0</v>
      </c>
      <c r="D97" s="18">
        <f t="shared" si="62"/>
        <v>0</v>
      </c>
      <c r="E97" s="18">
        <f t="shared" si="62"/>
        <v>69832</v>
      </c>
      <c r="F97" s="18">
        <f t="shared" si="62"/>
        <v>3237290</v>
      </c>
      <c r="G97" s="18">
        <f t="shared" si="62"/>
        <v>367458</v>
      </c>
    </row>
    <row r="98" spans="1:7" s="1" customFormat="1" ht="15" x14ac:dyDescent="0.25">
      <c r="A98" s="20">
        <v>11</v>
      </c>
      <c r="B98" s="9" t="s">
        <v>65</v>
      </c>
      <c r="C98" s="10">
        <f t="shared" si="62"/>
        <v>0</v>
      </c>
      <c r="D98" s="10">
        <f t="shared" si="62"/>
        <v>0</v>
      </c>
      <c r="E98" s="10">
        <f t="shared" si="62"/>
        <v>69832</v>
      </c>
      <c r="F98" s="10">
        <f t="shared" si="62"/>
        <v>3237290</v>
      </c>
      <c r="G98" s="10">
        <f t="shared" si="62"/>
        <v>367458</v>
      </c>
    </row>
    <row r="99" spans="1:7" s="1" customFormat="1" ht="15" x14ac:dyDescent="0.25">
      <c r="A99" s="8" t="s">
        <v>9</v>
      </c>
      <c r="B99" s="9" t="s">
        <v>30</v>
      </c>
      <c r="C99" s="10">
        <f>C100</f>
        <v>0</v>
      </c>
      <c r="D99" s="10">
        <f t="shared" si="62"/>
        <v>0</v>
      </c>
      <c r="E99" s="10">
        <f t="shared" si="62"/>
        <v>69832</v>
      </c>
      <c r="F99" s="10">
        <f t="shared" si="62"/>
        <v>3237290</v>
      </c>
      <c r="G99" s="10">
        <f t="shared" si="62"/>
        <v>367458</v>
      </c>
    </row>
    <row r="100" spans="1:7" x14ac:dyDescent="0.2">
      <c r="A100" s="6" t="s">
        <v>16</v>
      </c>
      <c r="B100" s="5" t="s">
        <v>38</v>
      </c>
      <c r="C100" s="7"/>
      <c r="D100" s="7"/>
      <c r="E100" s="7">
        <v>69832</v>
      </c>
      <c r="F100" s="7">
        <v>3237290</v>
      </c>
      <c r="G100" s="7">
        <v>367458</v>
      </c>
    </row>
    <row r="101" spans="1:7" s="11" customFormat="1" ht="27" customHeight="1" x14ac:dyDescent="0.25">
      <c r="A101" s="15" t="s">
        <v>47</v>
      </c>
      <c r="B101" s="16" t="s">
        <v>48</v>
      </c>
      <c r="C101" s="17">
        <f t="shared" ref="C101:C107" si="63">C102</f>
        <v>0</v>
      </c>
      <c r="D101" s="17">
        <f t="shared" ref="D101:E107" si="64">D102</f>
        <v>3501603</v>
      </c>
      <c r="E101" s="17">
        <f t="shared" si="64"/>
        <v>0</v>
      </c>
      <c r="F101" s="17">
        <f t="shared" ref="F101:F107" si="65">F102</f>
        <v>0</v>
      </c>
      <c r="G101" s="17">
        <f t="shared" ref="G101:G107" si="66">G102</f>
        <v>0</v>
      </c>
    </row>
    <row r="102" spans="1:7" s="1" customFormat="1" ht="15" x14ac:dyDescent="0.25">
      <c r="A102" s="20">
        <v>581</v>
      </c>
      <c r="B102" s="9" t="s">
        <v>66</v>
      </c>
      <c r="C102" s="10">
        <f t="shared" si="63"/>
        <v>0</v>
      </c>
      <c r="D102" s="10">
        <f t="shared" si="64"/>
        <v>3501603</v>
      </c>
      <c r="E102" s="10">
        <f t="shared" si="64"/>
        <v>0</v>
      </c>
      <c r="F102" s="10">
        <f t="shared" si="65"/>
        <v>0</v>
      </c>
      <c r="G102" s="10">
        <f t="shared" si="66"/>
        <v>0</v>
      </c>
    </row>
    <row r="103" spans="1:7" s="1" customFormat="1" ht="15" x14ac:dyDescent="0.25">
      <c r="A103" s="8" t="s">
        <v>9</v>
      </c>
      <c r="B103" s="9" t="s">
        <v>30</v>
      </c>
      <c r="C103" s="10">
        <f t="shared" si="63"/>
        <v>0</v>
      </c>
      <c r="D103" s="10">
        <f t="shared" si="64"/>
        <v>3501603</v>
      </c>
      <c r="E103" s="10">
        <f t="shared" si="64"/>
        <v>0</v>
      </c>
      <c r="F103" s="10">
        <f t="shared" si="65"/>
        <v>0</v>
      </c>
      <c r="G103" s="10">
        <f t="shared" si="66"/>
        <v>0</v>
      </c>
    </row>
    <row r="104" spans="1:7" x14ac:dyDescent="0.2">
      <c r="A104" s="6" t="s">
        <v>16</v>
      </c>
      <c r="B104" s="5" t="s">
        <v>38</v>
      </c>
      <c r="C104" s="7"/>
      <c r="D104" s="7">
        <v>3501603</v>
      </c>
      <c r="E104" s="7"/>
      <c r="F104" s="7"/>
      <c r="G104" s="7"/>
    </row>
    <row r="105" spans="1:7" s="11" customFormat="1" ht="27" customHeight="1" x14ac:dyDescent="0.25">
      <c r="A105" s="15" t="s">
        <v>47</v>
      </c>
      <c r="B105" s="16" t="s">
        <v>48</v>
      </c>
      <c r="C105" s="17">
        <f t="shared" si="63"/>
        <v>0</v>
      </c>
      <c r="D105" s="17">
        <f t="shared" si="64"/>
        <v>0</v>
      </c>
      <c r="E105" s="17">
        <f t="shared" si="64"/>
        <v>1702386</v>
      </c>
      <c r="F105" s="17">
        <f t="shared" si="65"/>
        <v>1512082</v>
      </c>
      <c r="G105" s="17">
        <f t="shared" si="66"/>
        <v>281886</v>
      </c>
    </row>
    <row r="106" spans="1:7" s="1" customFormat="1" ht="15" x14ac:dyDescent="0.25">
      <c r="A106" s="20">
        <v>815</v>
      </c>
      <c r="B106" s="9" t="s">
        <v>64</v>
      </c>
      <c r="C106" s="10">
        <f t="shared" si="63"/>
        <v>0</v>
      </c>
      <c r="D106" s="10">
        <f t="shared" si="64"/>
        <v>0</v>
      </c>
      <c r="E106" s="10">
        <f t="shared" si="64"/>
        <v>1702386</v>
      </c>
      <c r="F106" s="10">
        <f t="shared" si="65"/>
        <v>1512082</v>
      </c>
      <c r="G106" s="10">
        <f t="shared" si="66"/>
        <v>281886</v>
      </c>
    </row>
    <row r="107" spans="1:7" s="1" customFormat="1" ht="15" x14ac:dyDescent="0.25">
      <c r="A107" s="8" t="s">
        <v>9</v>
      </c>
      <c r="B107" s="9" t="s">
        <v>30</v>
      </c>
      <c r="C107" s="10">
        <f t="shared" si="63"/>
        <v>0</v>
      </c>
      <c r="D107" s="10">
        <f t="shared" si="64"/>
        <v>0</v>
      </c>
      <c r="E107" s="10">
        <f t="shared" si="64"/>
        <v>1702386</v>
      </c>
      <c r="F107" s="10">
        <f t="shared" si="65"/>
        <v>1512082</v>
      </c>
      <c r="G107" s="10">
        <f t="shared" si="66"/>
        <v>281886</v>
      </c>
    </row>
    <row r="108" spans="1:7" x14ac:dyDescent="0.2">
      <c r="A108" s="6" t="s">
        <v>16</v>
      </c>
      <c r="B108" s="5" t="s">
        <v>38</v>
      </c>
      <c r="C108" s="7"/>
      <c r="D108" s="7"/>
      <c r="E108" s="7">
        <v>1702386</v>
      </c>
      <c r="F108" s="7">
        <v>1512082</v>
      </c>
      <c r="G108" s="7">
        <v>281886</v>
      </c>
    </row>
  </sheetData>
  <mergeCells count="1">
    <mergeCell ref="A1:G1"/>
  </mergeCells>
  <pageMargins left="0" right="0" top="0.59055118110236227" bottom="0.59055118110236227" header="0.31496062992125984" footer="0.31496062992125984"/>
  <pageSetup paperSize="9" scale="81" fitToHeight="0" orientation="portrait" r:id="rId1"/>
  <headerFooter>
    <oddFooter>&amp;R
&amp;P</oddFooter>
  </headerFooter>
  <ignoredErrors>
    <ignoredError sqref="A5:A12 A101 A14:A75 A107:A108 A77:A96 A99 A103:A104 A100" numberStoredAsText="1"/>
    <ignoredError sqref="E6:G6 E38:E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Company>Ekonomski fakultet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Kundih</dc:creator>
  <cp:lastModifiedBy>Blanka Kundih</cp:lastModifiedBy>
  <cp:lastPrinted>2023-12-13T08:41:43Z</cp:lastPrinted>
  <dcterms:created xsi:type="dcterms:W3CDTF">2022-10-03T13:43:12Z</dcterms:created>
  <dcterms:modified xsi:type="dcterms:W3CDTF">2023-12-13T08:41:49Z</dcterms:modified>
</cp:coreProperties>
</file>